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77 ŘN-NÁKUP\A_ŠROT\2025\VŘ BAREVNÉ KOVY 2025\SKLAD 8TUNA ČSM JIH\"/>
    </mc:Choice>
  </mc:AlternateContent>
  <xr:revisionPtr revIDLastSave="0" documentId="14_{CD90BA55-0564-4014-BDE6-C4A19E833B80}" xr6:coauthVersionLast="47" xr6:coauthVersionMax="47" xr10:uidLastSave="{00000000-0000-0000-0000-000000000000}"/>
  <bookViews>
    <workbookView xWindow="-109" yWindow="-109" windowWidth="26301" windowHeight="14169" xr2:uid="{0D8F5916-616E-4D3C-A8B0-3A623D8D10D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5" i="1"/>
  <c r="G5" i="1" s="1"/>
  <c r="E6" i="1"/>
  <c r="E7" i="1"/>
  <c r="E8" i="1"/>
  <c r="E9" i="1"/>
  <c r="E10" i="1"/>
  <c r="E11" i="1"/>
  <c r="E12" i="1"/>
  <c r="E13" i="1"/>
  <c r="E14" i="1"/>
  <c r="E5" i="1"/>
  <c r="C15" i="1"/>
  <c r="F15" i="1" l="1"/>
  <c r="D15" i="1"/>
</calcChain>
</file>

<file path=xl/sharedStrings.xml><?xml version="1.0" encoding="utf-8"?>
<sst xmlns="http://schemas.openxmlformats.org/spreadsheetml/2006/main" count="17" uniqueCount="16">
  <si>
    <t>typ kabelu</t>
  </si>
  <si>
    <t>Ongcekž, CBEH, NTS
("gumový" vlečný)</t>
  </si>
  <si>
    <t>CNKODY
(silový 3 žíly)</t>
  </si>
  <si>
    <t>CYKYDY, CYKCYDY
(silový 4 žíly)</t>
  </si>
  <si>
    <t>1 m</t>
  </si>
  <si>
    <t>celkem</t>
  </si>
  <si>
    <r>
      <t xml:space="preserve">průřez
</t>
    </r>
    <r>
      <rPr>
        <sz val="11"/>
        <color theme="1"/>
        <rFont val="Aptos Narrow"/>
        <family val="2"/>
        <scheme val="minor"/>
      </rPr>
      <t>(mm2)</t>
    </r>
  </si>
  <si>
    <r>
      <t xml:space="preserve">délka
</t>
    </r>
    <r>
      <rPr>
        <sz val="11"/>
        <color theme="1"/>
        <rFont val="Aptos Narrow"/>
        <family val="2"/>
        <scheme val="minor"/>
      </rPr>
      <t>(m)</t>
    </r>
  </si>
  <si>
    <r>
      <t xml:space="preserve">cca hmotnost obsahu Cu </t>
    </r>
    <r>
      <rPr>
        <sz val="11"/>
        <color theme="1"/>
        <rFont val="Aptos Narrow"/>
        <family val="2"/>
        <scheme val="minor"/>
      </rPr>
      <t>(kg)</t>
    </r>
  </si>
  <si>
    <t>kg/m</t>
  </si>
  <si>
    <t>cca hmotnost kabelu</t>
  </si>
  <si>
    <t>celkem kg</t>
  </si>
  <si>
    <t xml:space="preserve">počet cívek </t>
  </si>
  <si>
    <t>cca  70ks</t>
  </si>
  <si>
    <t>Seznam kabelů k prodeji - sklad 8tuna ČSM Jih</t>
  </si>
  <si>
    <t>Poznámka: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</si>
</sst>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0.0"/>
    <numFmt numFmtId="169" formatCode="_-* #,##0_-;\-* #,##0_-;_-* &quot;-&quot;??_-;_-@_-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3" fontId="0" fillId="0" borderId="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9" fontId="1" fillId="0" borderId="8" xfId="1" applyNumberFormat="1" applyFont="1" applyFill="1" applyBorder="1" applyAlignment="1">
      <alignment horizontal="center" vertical="center"/>
    </xf>
    <xf numFmtId="169" fontId="1" fillId="0" borderId="9" xfId="1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3" fontId="1" fillId="0" borderId="15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9" fontId="0" fillId="0" borderId="2" xfId="1" applyNumberFormat="1" applyFont="1" applyBorder="1"/>
    <xf numFmtId="167" fontId="0" fillId="0" borderId="3" xfId="0" applyNumberFormat="1" applyBorder="1" applyAlignment="1">
      <alignment horizontal="center"/>
    </xf>
    <xf numFmtId="169" fontId="0" fillId="0" borderId="4" xfId="1" applyNumberFormat="1" applyFont="1" applyBorder="1"/>
    <xf numFmtId="167" fontId="0" fillId="0" borderId="11" xfId="0" applyNumberFormat="1" applyBorder="1" applyAlignment="1">
      <alignment horizontal="center"/>
    </xf>
    <xf numFmtId="169" fontId="0" fillId="0" borderId="12" xfId="1" applyNumberFormat="1" applyFont="1" applyBorder="1"/>
    <xf numFmtId="0" fontId="1" fillId="0" borderId="0" xfId="0" applyFont="1"/>
    <xf numFmtId="0" fontId="4" fillId="0" borderId="0" xfId="0" applyFont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29BD5-E7DA-42AB-AE2F-2EDF428CF955}">
  <dimension ref="A1:G18"/>
  <sheetViews>
    <sheetView tabSelected="1" workbookViewId="0">
      <selection activeCell="C24" sqref="C24"/>
    </sheetView>
  </sheetViews>
  <sheetFormatPr defaultRowHeight="14.3" x14ac:dyDescent="0.25"/>
  <cols>
    <col min="1" max="1" width="18.75" bestFit="1" customWidth="1"/>
    <col min="2" max="5" width="13.75" customWidth="1"/>
    <col min="6" max="6" width="10.25" customWidth="1"/>
    <col min="7" max="7" width="13.125" customWidth="1"/>
  </cols>
  <sheetData>
    <row r="1" spans="1:7" ht="16.3" x14ac:dyDescent="0.3">
      <c r="A1" s="41" t="s">
        <v>14</v>
      </c>
    </row>
    <row r="2" spans="1:7" ht="14.95" thickBot="1" x14ac:dyDescent="0.3"/>
    <row r="3" spans="1:7" ht="18" customHeight="1" thickBot="1" x14ac:dyDescent="0.3">
      <c r="A3" s="14" t="s">
        <v>0</v>
      </c>
      <c r="B3" s="19" t="s">
        <v>6</v>
      </c>
      <c r="C3" s="19" t="s">
        <v>7</v>
      </c>
      <c r="D3" s="4" t="s">
        <v>8</v>
      </c>
      <c r="E3" s="3"/>
      <c r="F3" s="42" t="s">
        <v>10</v>
      </c>
      <c r="G3" s="43"/>
    </row>
    <row r="4" spans="1:7" ht="18" customHeight="1" thickBot="1" x14ac:dyDescent="0.3">
      <c r="A4" s="26"/>
      <c r="B4" s="27"/>
      <c r="C4" s="27"/>
      <c r="D4" s="5" t="s">
        <v>4</v>
      </c>
      <c r="E4" s="6" t="s">
        <v>5</v>
      </c>
      <c r="F4" s="28" t="s">
        <v>9</v>
      </c>
      <c r="G4" s="29" t="s">
        <v>11</v>
      </c>
    </row>
    <row r="5" spans="1:7" ht="18" customHeight="1" x14ac:dyDescent="0.25">
      <c r="A5" s="15" t="s">
        <v>1</v>
      </c>
      <c r="B5" s="20">
        <v>50</v>
      </c>
      <c r="C5" s="23">
        <v>310</v>
      </c>
      <c r="D5" s="30">
        <v>2</v>
      </c>
      <c r="E5" s="2">
        <f t="shared" ref="E5:E14" si="0">SUM(C5*D5)</f>
        <v>620</v>
      </c>
      <c r="F5" s="34">
        <f>D5/0.42</f>
        <v>4.7619047619047619</v>
      </c>
      <c r="G5" s="35">
        <f>F5*C5</f>
        <v>1476.1904761904761</v>
      </c>
    </row>
    <row r="6" spans="1:7" ht="18" customHeight="1" x14ac:dyDescent="0.25">
      <c r="A6" s="16"/>
      <c r="B6" s="21">
        <v>70</v>
      </c>
      <c r="C6" s="24">
        <v>1130</v>
      </c>
      <c r="D6" s="31">
        <v>2.8</v>
      </c>
      <c r="E6" s="1">
        <f t="shared" si="0"/>
        <v>3164</v>
      </c>
      <c r="F6" s="36">
        <f t="shared" ref="F6:F14" si="1">D6/0.42</f>
        <v>6.6666666666666661</v>
      </c>
      <c r="G6" s="37">
        <f t="shared" ref="G6:G14" si="2">F6*C6</f>
        <v>7533.333333333333</v>
      </c>
    </row>
    <row r="7" spans="1:7" ht="18" customHeight="1" x14ac:dyDescent="0.25">
      <c r="A7" s="16"/>
      <c r="B7" s="21">
        <v>95</v>
      </c>
      <c r="C7" s="24">
        <v>2150</v>
      </c>
      <c r="D7" s="31">
        <v>3.5</v>
      </c>
      <c r="E7" s="1">
        <f t="shared" si="0"/>
        <v>7525</v>
      </c>
      <c r="F7" s="36">
        <f t="shared" si="1"/>
        <v>8.3333333333333339</v>
      </c>
      <c r="G7" s="37">
        <f t="shared" si="2"/>
        <v>17916.666666666668</v>
      </c>
    </row>
    <row r="8" spans="1:7" ht="18" customHeight="1" x14ac:dyDescent="0.25">
      <c r="A8" s="17" t="s">
        <v>2</v>
      </c>
      <c r="B8" s="21">
        <v>50</v>
      </c>
      <c r="C8" s="24">
        <v>1260</v>
      </c>
      <c r="D8" s="31">
        <v>2.2000000000000002</v>
      </c>
      <c r="E8" s="1">
        <f t="shared" si="0"/>
        <v>2772</v>
      </c>
      <c r="F8" s="36">
        <f t="shared" si="1"/>
        <v>5.238095238095239</v>
      </c>
      <c r="G8" s="37">
        <f t="shared" si="2"/>
        <v>6600.0000000000009</v>
      </c>
    </row>
    <row r="9" spans="1:7" ht="18" customHeight="1" x14ac:dyDescent="0.25">
      <c r="A9" s="16"/>
      <c r="B9" s="21">
        <v>70</v>
      </c>
      <c r="C9" s="24">
        <v>100</v>
      </c>
      <c r="D9" s="31">
        <v>3</v>
      </c>
      <c r="E9" s="1">
        <f t="shared" si="0"/>
        <v>300</v>
      </c>
      <c r="F9" s="36">
        <f t="shared" si="1"/>
        <v>7.1428571428571432</v>
      </c>
      <c r="G9" s="37">
        <f t="shared" si="2"/>
        <v>714.28571428571433</v>
      </c>
    </row>
    <row r="10" spans="1:7" ht="18" customHeight="1" x14ac:dyDescent="0.25">
      <c r="A10" s="16"/>
      <c r="B10" s="21">
        <v>95</v>
      </c>
      <c r="C10" s="24">
        <v>1290</v>
      </c>
      <c r="D10" s="31">
        <v>4.0999999999999996</v>
      </c>
      <c r="E10" s="1">
        <f t="shared" si="0"/>
        <v>5288.9999999999991</v>
      </c>
      <c r="F10" s="36">
        <f t="shared" si="1"/>
        <v>9.761904761904761</v>
      </c>
      <c r="G10" s="37">
        <f t="shared" si="2"/>
        <v>12592.857142857141</v>
      </c>
    </row>
    <row r="11" spans="1:7" ht="18" customHeight="1" x14ac:dyDescent="0.25">
      <c r="A11" s="17" t="s">
        <v>3</v>
      </c>
      <c r="B11" s="21">
        <v>70</v>
      </c>
      <c r="C11" s="24">
        <v>220</v>
      </c>
      <c r="D11" s="31">
        <v>2.6</v>
      </c>
      <c r="E11" s="1">
        <f t="shared" si="0"/>
        <v>572</v>
      </c>
      <c r="F11" s="36">
        <f t="shared" si="1"/>
        <v>6.1904761904761907</v>
      </c>
      <c r="G11" s="37">
        <f t="shared" si="2"/>
        <v>1361.9047619047619</v>
      </c>
    </row>
    <row r="12" spans="1:7" ht="18" customHeight="1" x14ac:dyDescent="0.25">
      <c r="A12" s="16"/>
      <c r="B12" s="21">
        <v>95</v>
      </c>
      <c r="C12" s="24">
        <v>400</v>
      </c>
      <c r="D12" s="31">
        <v>3.3</v>
      </c>
      <c r="E12" s="1">
        <f t="shared" si="0"/>
        <v>1320</v>
      </c>
      <c r="F12" s="36">
        <f t="shared" si="1"/>
        <v>7.8571428571428568</v>
      </c>
      <c r="G12" s="37">
        <f t="shared" si="2"/>
        <v>3142.8571428571427</v>
      </c>
    </row>
    <row r="13" spans="1:7" ht="18" customHeight="1" x14ac:dyDescent="0.25">
      <c r="A13" s="16"/>
      <c r="B13" s="21">
        <v>120</v>
      </c>
      <c r="C13" s="24">
        <v>130</v>
      </c>
      <c r="D13" s="31">
        <v>4.2</v>
      </c>
      <c r="E13" s="1">
        <f t="shared" si="0"/>
        <v>546</v>
      </c>
      <c r="F13" s="36">
        <f t="shared" si="1"/>
        <v>10</v>
      </c>
      <c r="G13" s="37">
        <f t="shared" si="2"/>
        <v>1300</v>
      </c>
    </row>
    <row r="14" spans="1:7" ht="18" customHeight="1" thickBot="1" x14ac:dyDescent="0.3">
      <c r="A14" s="18"/>
      <c r="B14" s="22">
        <v>150</v>
      </c>
      <c r="C14" s="25">
        <v>1100</v>
      </c>
      <c r="D14" s="32">
        <v>4.9000000000000004</v>
      </c>
      <c r="E14" s="33">
        <f t="shared" si="0"/>
        <v>5390</v>
      </c>
      <c r="F14" s="38">
        <f t="shared" si="1"/>
        <v>11.666666666666668</v>
      </c>
      <c r="G14" s="39">
        <f t="shared" si="2"/>
        <v>12833.333333333334</v>
      </c>
    </row>
    <row r="15" spans="1:7" ht="18" customHeight="1" thickBot="1" x14ac:dyDescent="0.3">
      <c r="A15" s="9" t="s">
        <v>5</v>
      </c>
      <c r="B15" s="10"/>
      <c r="C15" s="11">
        <f>SUM(C5:C14)</f>
        <v>8090</v>
      </c>
      <c r="D15" s="12">
        <f>SUM(E5:E14)</f>
        <v>27498</v>
      </c>
      <c r="E15" s="13"/>
      <c r="F15" s="7">
        <f>SUM(G5:G14)</f>
        <v>65471.428571428587</v>
      </c>
      <c r="G15" s="8"/>
    </row>
    <row r="17" spans="1:2" x14ac:dyDescent="0.25">
      <c r="A17" s="40" t="s">
        <v>15</v>
      </c>
    </row>
    <row r="18" spans="1:2" x14ac:dyDescent="0.25">
      <c r="A18" t="s">
        <v>12</v>
      </c>
      <c r="B18" t="s">
        <v>13</v>
      </c>
    </row>
  </sheetData>
  <mergeCells count="10">
    <mergeCell ref="F3:G3"/>
    <mergeCell ref="F15:G15"/>
    <mergeCell ref="D15:E15"/>
    <mergeCell ref="A5:A7"/>
    <mergeCell ref="A8:A10"/>
    <mergeCell ref="A11:A14"/>
    <mergeCell ref="D3:E3"/>
    <mergeCell ref="A3:A4"/>
    <mergeCell ref="B3:B4"/>
    <mergeCell ref="C3:C4"/>
  </mergeCells>
  <pageMargins left="0.70866141732283472" right="0.70866141732283472" top="0.78740157480314965" bottom="0.78740157480314965" header="0.31496062992125984" footer="0.31496062992125984"/>
  <pageSetup orientation="landscape" horizontalDpi="4294967293" verticalDpi="4294967293" r:id="rId1"/>
  <headerFooter>
    <oddHeader>&amp;C&amp;"-,Tučná kurzíva"&amp;12Přehled volných kabelů ke šrotování - sklad "8 tuna" Jih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OKD, a,s,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Kotula Ivan Ing.</dc:creator>
  <cp:lastModifiedBy>Ryška Libor Ing.</cp:lastModifiedBy>
  <cp:lastPrinted>2025-07-22T11:43:51Z</cp:lastPrinted>
  <dcterms:created xsi:type="dcterms:W3CDTF">2025-07-22T10:17:40Z</dcterms:created>
  <dcterms:modified xsi:type="dcterms:W3CDTF">2025-08-29T06:13:41Z</dcterms:modified>
</cp:coreProperties>
</file>